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4．土木課\◎交通安全灯補助金要綱･実施要領\交付要綱･実施要領\ホームページ記載様式修正用資料\"/>
    </mc:Choice>
  </mc:AlternateContent>
  <xr:revisionPtr revIDLastSave="0" documentId="13_ncr:1_{AC6F3AC3-3187-4C5C-A3E1-E85916CB16A1}" xr6:coauthVersionLast="36" xr6:coauthVersionMax="36" xr10:uidLastSave="{00000000-0000-0000-0000-000000000000}"/>
  <bookViews>
    <workbookView xWindow="0" yWindow="0" windowWidth="23040" windowHeight="8388" xr2:uid="{CC7E0B7E-11D7-4F0A-B9CF-E7CDC22C89BD}"/>
  </bookViews>
  <sheets>
    <sheet name="様式灯第10号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8" l="1"/>
  <c r="D27" i="8"/>
  <c r="I27" i="8"/>
  <c r="I26" i="8"/>
  <c r="G21" i="8" l="1"/>
  <c r="F21" i="8"/>
  <c r="H21" i="8" s="1"/>
  <c r="I21" i="8" s="1"/>
  <c r="G20" i="8"/>
  <c r="F20" i="8"/>
  <c r="H20" i="8" s="1"/>
  <c r="I20" i="8" s="1"/>
  <c r="F22" i="8"/>
  <c r="H22" i="8" s="1"/>
  <c r="I22" i="8" s="1"/>
  <c r="G22" i="8"/>
  <c r="F23" i="8"/>
  <c r="H23" i="8" s="1"/>
  <c r="I23" i="8" s="1"/>
  <c r="G23" i="8"/>
  <c r="G25" i="8" l="1"/>
  <c r="F25" i="8"/>
  <c r="G24" i="8"/>
  <c r="F24" i="8"/>
  <c r="H24" i="8" s="1"/>
  <c r="I24" i="8" s="1"/>
  <c r="G19" i="8"/>
  <c r="F19" i="8"/>
  <c r="G18" i="8"/>
  <c r="F18" i="8"/>
  <c r="H18" i="8" s="1"/>
  <c r="I18" i="8" s="1"/>
  <c r="G17" i="8"/>
  <c r="F17" i="8"/>
  <c r="G16" i="8"/>
  <c r="F16" i="8"/>
  <c r="H16" i="8" s="1"/>
  <c r="I16" i="8" s="1"/>
  <c r="G15" i="8"/>
  <c r="F15" i="8"/>
  <c r="H15" i="8" s="1"/>
  <c r="I15" i="8" s="1"/>
  <c r="G14" i="8"/>
  <c r="F14" i="8"/>
  <c r="H14" i="8" s="1"/>
  <c r="I14" i="8" s="1"/>
  <c r="H19" i="8" l="1"/>
  <c r="I19" i="8" s="1"/>
  <c r="H25" i="8"/>
  <c r="I25" i="8" s="1"/>
  <c r="H17" i="8"/>
  <c r="I17" i="8" s="1"/>
</calcChain>
</file>

<file path=xl/sharedStrings.xml><?xml version="1.0" encoding="utf-8"?>
<sst xmlns="http://schemas.openxmlformats.org/spreadsheetml/2006/main" count="54" uniqueCount="34">
  <si>
    <t>更新</t>
    <rPh sb="0" eb="2">
      <t>コウシン</t>
    </rPh>
    <phoneticPr fontId="1"/>
  </si>
  <si>
    <t>撤去</t>
    <rPh sb="0" eb="2">
      <t>テッキョ</t>
    </rPh>
    <phoneticPr fontId="1"/>
  </si>
  <si>
    <t>灯数</t>
    <rPh sb="0" eb="1">
      <t>トウ</t>
    </rPh>
    <rPh sb="1" eb="2">
      <t>スウ</t>
    </rPh>
    <phoneticPr fontId="1"/>
  </si>
  <si>
    <t>①</t>
    <phoneticPr fontId="1"/>
  </si>
  <si>
    <t>②</t>
    <phoneticPr fontId="1"/>
  </si>
  <si>
    <t>(灯)</t>
    <rPh sb="1" eb="2">
      <t>トウ</t>
    </rPh>
    <phoneticPr fontId="1"/>
  </si>
  <si>
    <t>(円)</t>
    <rPh sb="1" eb="2">
      <t>エン</t>
    </rPh>
    <phoneticPr fontId="1"/>
  </si>
  <si>
    <t>③</t>
    <phoneticPr fontId="1"/>
  </si>
  <si>
    <t>限度額</t>
    <rPh sb="0" eb="2">
      <t>ゲンド</t>
    </rPh>
    <rPh sb="2" eb="3">
      <t>ガク</t>
    </rPh>
    <phoneticPr fontId="1"/>
  </si>
  <si>
    <t>④</t>
    <phoneticPr fontId="1"/>
  </si>
  <si>
    <t>添架式</t>
    <rPh sb="0" eb="2">
      <t>テンカ</t>
    </rPh>
    <rPh sb="2" eb="3">
      <t>シキ</t>
    </rPh>
    <phoneticPr fontId="1"/>
  </si>
  <si>
    <t>自立式</t>
    <rPh sb="0" eb="2">
      <t>ジリツ</t>
    </rPh>
    <rPh sb="2" eb="3">
      <t>シキ</t>
    </rPh>
    <phoneticPr fontId="1"/>
  </si>
  <si>
    <t>⑤</t>
    <phoneticPr fontId="1"/>
  </si>
  <si>
    <t>１灯当り　　　見積額</t>
    <rPh sb="1" eb="2">
      <t>トウ</t>
    </rPh>
    <rPh sb="2" eb="3">
      <t>アタ</t>
    </rPh>
    <rPh sb="7" eb="9">
      <t>ミツモリ</t>
    </rPh>
    <rPh sb="9" eb="10">
      <t>ガク</t>
    </rPh>
    <phoneticPr fontId="1"/>
  </si>
  <si>
    <t>⑥</t>
    <phoneticPr fontId="1"/>
  </si>
  <si>
    <t>備考</t>
    <rPh sb="0" eb="2">
      <t>ビコウ</t>
    </rPh>
    <phoneticPr fontId="1"/>
  </si>
  <si>
    <r>
      <t>１灯当り　　申請額</t>
    </r>
    <r>
      <rPr>
        <sz val="10"/>
        <color theme="1"/>
        <rFont val="ＭＳ Ｐ明朝"/>
        <family val="1"/>
        <charset val="128"/>
      </rPr>
      <t>　　　　　(③と④の小さい額)</t>
    </r>
    <rPh sb="1" eb="2">
      <t>トウ</t>
    </rPh>
    <rPh sb="2" eb="3">
      <t>アタ</t>
    </rPh>
    <rPh sb="6" eb="8">
      <t>シンセイ</t>
    </rPh>
    <rPh sb="8" eb="9">
      <t>ガク</t>
    </rPh>
    <rPh sb="19" eb="20">
      <t>チイ</t>
    </rPh>
    <rPh sb="22" eb="23">
      <t>ガク</t>
    </rPh>
    <phoneticPr fontId="1"/>
  </si>
  <si>
    <t>工事　　　　　区 分</t>
    <rPh sb="0" eb="2">
      <t>コウジ</t>
    </rPh>
    <rPh sb="7" eb="8">
      <t>ク</t>
    </rPh>
    <rPh sb="9" eb="10">
      <t>フン</t>
    </rPh>
    <phoneticPr fontId="1"/>
  </si>
  <si>
    <t>設置         方 式</t>
    <rPh sb="0" eb="2">
      <t>セッチ</t>
    </rPh>
    <rPh sb="11" eb="12">
      <t>カタ</t>
    </rPh>
    <rPh sb="13" eb="14">
      <t>シキ</t>
    </rPh>
    <phoneticPr fontId="1"/>
  </si>
  <si>
    <t>合計</t>
    <rPh sb="0" eb="2">
      <t>ゴウケイ</t>
    </rPh>
    <phoneticPr fontId="1"/>
  </si>
  <si>
    <r>
      <t>②×1/3</t>
    </r>
    <r>
      <rPr>
        <sz val="10"/>
        <color theme="1"/>
        <rFont val="ＭＳ Ｐ明朝"/>
        <family val="1"/>
        <charset val="128"/>
      </rPr>
      <t>　(千円止)</t>
    </r>
    <rPh sb="7" eb="9">
      <t>センエン</t>
    </rPh>
    <rPh sb="9" eb="10">
      <t>ト</t>
    </rPh>
    <phoneticPr fontId="1"/>
  </si>
  <si>
    <t>当初</t>
    <rPh sb="0" eb="2">
      <t>トウショ</t>
    </rPh>
    <phoneticPr fontId="1"/>
  </si>
  <si>
    <t>当初　　／変更</t>
    <rPh sb="0" eb="2">
      <t>トウショ</t>
    </rPh>
    <rPh sb="5" eb="7">
      <t>ヘンコウ</t>
    </rPh>
    <phoneticPr fontId="1"/>
  </si>
  <si>
    <t>実績</t>
    <rPh sb="0" eb="2">
      <t>ジッセキ</t>
    </rPh>
    <phoneticPr fontId="1"/>
  </si>
  <si>
    <r>
      <t>◎ 下表の</t>
    </r>
    <r>
      <rPr>
        <u/>
        <sz val="11"/>
        <color theme="1"/>
        <rFont val="ＭＳ Ｐ明朝"/>
        <family val="1"/>
        <charset val="128"/>
      </rPr>
      <t>太枠の部分のみ入力</t>
    </r>
    <r>
      <rPr>
        <sz val="11"/>
        <color theme="1"/>
        <rFont val="ＭＳ Ｐ明朝"/>
        <family val="1"/>
        <charset val="128"/>
      </rPr>
      <t>してください。（各区分ごとの｢灯数｣・｢1灯当り見積額｣）</t>
    </r>
    <rPh sb="2" eb="4">
      <t>カヒョウ</t>
    </rPh>
    <rPh sb="5" eb="7">
      <t>フトワク</t>
    </rPh>
    <rPh sb="8" eb="10">
      <t>ブブン</t>
    </rPh>
    <rPh sb="12" eb="14">
      <t>ニュウリョク</t>
    </rPh>
    <rPh sb="22" eb="25">
      <t>カククブン</t>
    </rPh>
    <rPh sb="29" eb="31">
      <t>トウスウ</t>
    </rPh>
    <rPh sb="35" eb="36">
      <t>トウ</t>
    </rPh>
    <rPh sb="36" eb="37">
      <t>アタ</t>
    </rPh>
    <rPh sb="38" eb="40">
      <t>ミツモリ</t>
    </rPh>
    <rPh sb="40" eb="41">
      <t>ガク</t>
    </rPh>
    <phoneticPr fontId="1"/>
  </si>
  <si>
    <t>◎ 当初欄：交付決定時の灯数と見積額を記載してください。</t>
    <rPh sb="2" eb="4">
      <t>トウショ</t>
    </rPh>
    <rPh sb="4" eb="5">
      <t>ラン</t>
    </rPh>
    <rPh sb="6" eb="8">
      <t>コウフ</t>
    </rPh>
    <rPh sb="8" eb="10">
      <t>ケッテイ</t>
    </rPh>
    <rPh sb="10" eb="11">
      <t>ジ</t>
    </rPh>
    <rPh sb="12" eb="14">
      <t>トウスウ</t>
    </rPh>
    <rPh sb="15" eb="17">
      <t>ミツモリ</t>
    </rPh>
    <rPh sb="17" eb="18">
      <t>ガク</t>
    </rPh>
    <rPh sb="19" eb="21">
      <t>キサイ</t>
    </rPh>
    <phoneticPr fontId="1"/>
  </si>
  <si>
    <t>◎ 実績欄：最終の灯数と見積額を記載してください。</t>
    <rPh sb="2" eb="4">
      <t>ジッセキ</t>
    </rPh>
    <rPh sb="4" eb="5">
      <t>ラン</t>
    </rPh>
    <rPh sb="6" eb="8">
      <t>サイシュウ</t>
    </rPh>
    <rPh sb="9" eb="10">
      <t>トウ</t>
    </rPh>
    <rPh sb="10" eb="11">
      <t>スウ</t>
    </rPh>
    <rPh sb="12" eb="14">
      <t>ミツモリ</t>
    </rPh>
    <rPh sb="14" eb="15">
      <t>ガク</t>
    </rPh>
    <rPh sb="16" eb="18">
      <t>キサイ</t>
    </rPh>
    <phoneticPr fontId="1"/>
  </si>
  <si>
    <t>交通安全灯補助金実績報告額内訳書</t>
    <rPh sb="0" eb="5">
      <t>コウツウアンゼントウ</t>
    </rPh>
    <rPh sb="8" eb="9">
      <t>ジツ</t>
    </rPh>
    <rPh sb="9" eb="10">
      <t>イサオ</t>
    </rPh>
    <rPh sb="10" eb="11">
      <t>ホウ</t>
    </rPh>
    <rPh sb="11" eb="12">
      <t>コク</t>
    </rPh>
    <rPh sb="12" eb="13">
      <t>ガク</t>
    </rPh>
    <rPh sb="13" eb="15">
      <t>ウチワケ</t>
    </rPh>
    <rPh sb="15" eb="16">
      <t>ショ</t>
    </rPh>
    <phoneticPr fontId="1"/>
  </si>
  <si>
    <t>様式　灯第10号  （要綱第11条及び実施要領第９条関係）</t>
    <rPh sb="3" eb="4">
      <t>トウ</t>
    </rPh>
    <rPh sb="11" eb="13">
      <t>ヨウコウ</t>
    </rPh>
    <rPh sb="13" eb="14">
      <t>ダイ</t>
    </rPh>
    <rPh sb="16" eb="17">
      <t>ジョウ</t>
    </rPh>
    <rPh sb="17" eb="18">
      <t>オヨ</t>
    </rPh>
    <rPh sb="19" eb="21">
      <t>ジッシ</t>
    </rPh>
    <rPh sb="21" eb="23">
      <t>ヨウリョウ</t>
    </rPh>
    <phoneticPr fontId="1"/>
  </si>
  <si>
    <t>補助金　　　(①×⑤)</t>
    <rPh sb="0" eb="3">
      <t>ホジョキン</t>
    </rPh>
    <phoneticPr fontId="1"/>
  </si>
  <si>
    <t>設置</t>
    <rPh sb="0" eb="2">
      <t>セッチ</t>
    </rPh>
    <phoneticPr fontId="1"/>
  </si>
  <si>
    <t>※変更承認通知を受けた場合は、変更後の灯数・見積額を記載すること。</t>
    <rPh sb="1" eb="3">
      <t>ヘンコウ</t>
    </rPh>
    <rPh sb="3" eb="5">
      <t>ショウニン</t>
    </rPh>
    <rPh sb="5" eb="7">
      <t>ツウチ</t>
    </rPh>
    <rPh sb="8" eb="9">
      <t>ウ</t>
    </rPh>
    <rPh sb="11" eb="13">
      <t>バアイ</t>
    </rPh>
    <rPh sb="15" eb="17">
      <t>ヘンコウ</t>
    </rPh>
    <rPh sb="17" eb="18">
      <t>ゴ</t>
    </rPh>
    <rPh sb="19" eb="21">
      <t>トウスウ</t>
    </rPh>
    <rPh sb="22" eb="24">
      <t>ミツモリ</t>
    </rPh>
    <rPh sb="24" eb="25">
      <t>ガク</t>
    </rPh>
    <rPh sb="26" eb="28">
      <t>キサイ</t>
    </rPh>
    <phoneticPr fontId="1"/>
  </si>
  <si>
    <r>
      <t>　　</t>
    </r>
    <r>
      <rPr>
        <u/>
        <sz val="11"/>
        <color theme="1"/>
        <rFont val="ＭＳ Ｐ明朝"/>
        <family val="1"/>
        <charset val="128"/>
      </rPr>
      <t>工事の区分や灯数は､最終の交付決定時（変更承認時）から､変更できません</t>
    </r>
    <r>
      <rPr>
        <sz val="11"/>
        <color theme="1"/>
        <rFont val="ＭＳ Ｐ明朝"/>
        <family val="1"/>
        <charset val="128"/>
      </rPr>
      <t>。</t>
    </r>
    <rPh sb="2" eb="4">
      <t>コウジ</t>
    </rPh>
    <rPh sb="5" eb="7">
      <t>クブン</t>
    </rPh>
    <rPh sb="8" eb="10">
      <t>トウスウ</t>
    </rPh>
    <rPh sb="12" eb="14">
      <t>サイシュウ</t>
    </rPh>
    <rPh sb="15" eb="17">
      <t>コウフ</t>
    </rPh>
    <rPh sb="17" eb="19">
      <t>ケッテイ</t>
    </rPh>
    <rPh sb="19" eb="20">
      <t>ジ</t>
    </rPh>
    <rPh sb="21" eb="23">
      <t>ヘンコウ</t>
    </rPh>
    <rPh sb="23" eb="25">
      <t>ショウニン</t>
    </rPh>
    <rPh sb="25" eb="26">
      <t>ジ</t>
    </rPh>
    <rPh sb="30" eb="32">
      <t>ヘンコウ</t>
    </rPh>
    <phoneticPr fontId="1"/>
  </si>
  <si>
    <t>　　変更承認を受けた場合は､変更承認時の灯数と見積額とします。</t>
    <rPh sb="2" eb="4">
      <t>ヘンコウ</t>
    </rPh>
    <rPh sb="4" eb="6">
      <t>ショウニン</t>
    </rPh>
    <rPh sb="7" eb="8">
      <t>ウ</t>
    </rPh>
    <rPh sb="10" eb="12">
      <t>バアイ</t>
    </rPh>
    <rPh sb="14" eb="16">
      <t>ヘンコウ</t>
    </rPh>
    <rPh sb="16" eb="18">
      <t>ショウニン</t>
    </rPh>
    <rPh sb="18" eb="19">
      <t>ジ</t>
    </rPh>
    <rPh sb="19" eb="20">
      <t>テイジ</t>
    </rPh>
    <rPh sb="20" eb="22">
      <t>トウスウ</t>
    </rPh>
    <rPh sb="23" eb="25">
      <t>ミツモリ</t>
    </rPh>
    <rPh sb="25" eb="2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</si>
</sst>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3" fontId="2" fillId="0" borderId="11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3" fontId="2" fillId="0" borderId="13" xfId="0" applyNumberFormat="1" applyFont="1" applyBorder="1">
      <alignment vertical="center"/>
    </xf>
    <xf numFmtId="3" fontId="2" fillId="0" borderId="14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3" fontId="2" fillId="0" borderId="18" xfId="0" applyNumberFormat="1" applyFont="1" applyFill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3" fontId="2" fillId="0" borderId="19" xfId="0" applyNumberFormat="1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48E0-EEA6-434D-AF72-5B4F1158F187}">
  <dimension ref="A1:N29"/>
  <sheetViews>
    <sheetView tabSelected="1" topLeftCell="A10" workbookViewId="0">
      <selection activeCell="O21" sqref="O21"/>
    </sheetView>
  </sheetViews>
  <sheetFormatPr defaultRowHeight="18" x14ac:dyDescent="0.45"/>
  <cols>
    <col min="1" max="1" width="5.19921875" customWidth="1"/>
    <col min="2" max="2" width="7" customWidth="1"/>
    <col min="3" max="3" width="6.8984375" customWidth="1"/>
    <col min="4" max="4" width="4.296875" customWidth="1"/>
    <col min="5" max="9" width="8.69921875" customWidth="1"/>
    <col min="10" max="10" width="10.19921875" customWidth="1"/>
  </cols>
  <sheetData>
    <row r="1" spans="1:14" x14ac:dyDescent="0.45">
      <c r="A1" s="3" t="s">
        <v>28</v>
      </c>
    </row>
    <row r="3" spans="1:14" ht="25.8" customHeight="1" x14ac:dyDescent="0.45">
      <c r="A3" s="28" t="s">
        <v>27</v>
      </c>
      <c r="B3" s="28"/>
      <c r="C3" s="28"/>
      <c r="D3" s="28"/>
      <c r="E3" s="28"/>
      <c r="F3" s="28"/>
      <c r="G3" s="28"/>
      <c r="H3" s="28"/>
      <c r="I3" s="28"/>
      <c r="J3" s="28"/>
    </row>
    <row r="5" spans="1:14" x14ac:dyDescent="0.45">
      <c r="A5" s="19" t="s">
        <v>24</v>
      </c>
    </row>
    <row r="6" spans="1:14" x14ac:dyDescent="0.45">
      <c r="A6" s="19" t="s">
        <v>25</v>
      </c>
    </row>
    <row r="7" spans="1:14" x14ac:dyDescent="0.45">
      <c r="A7" s="19" t="s">
        <v>33</v>
      </c>
    </row>
    <row r="8" spans="1:14" x14ac:dyDescent="0.45">
      <c r="A8" s="19" t="s">
        <v>26</v>
      </c>
    </row>
    <row r="9" spans="1:14" x14ac:dyDescent="0.45">
      <c r="A9" s="19" t="s">
        <v>32</v>
      </c>
    </row>
    <row r="10" spans="1:14" ht="25.2" customHeight="1" x14ac:dyDescent="0.45">
      <c r="A10" s="20" t="s">
        <v>17</v>
      </c>
      <c r="B10" s="20" t="s">
        <v>18</v>
      </c>
      <c r="C10" s="20" t="s">
        <v>22</v>
      </c>
      <c r="D10" s="24" t="s">
        <v>2</v>
      </c>
      <c r="E10" s="20" t="s">
        <v>13</v>
      </c>
      <c r="F10" s="20" t="s">
        <v>20</v>
      </c>
      <c r="G10" s="26" t="s">
        <v>8</v>
      </c>
      <c r="H10" s="20" t="s">
        <v>16</v>
      </c>
      <c r="I10" s="22" t="s">
        <v>29</v>
      </c>
      <c r="J10" s="20" t="s">
        <v>15</v>
      </c>
    </row>
    <row r="11" spans="1:14" ht="34.200000000000003" customHeight="1" x14ac:dyDescent="0.45">
      <c r="A11" s="21"/>
      <c r="B11" s="21"/>
      <c r="C11" s="21"/>
      <c r="D11" s="25"/>
      <c r="E11" s="21"/>
      <c r="F11" s="21"/>
      <c r="G11" s="27"/>
      <c r="H11" s="21"/>
      <c r="I11" s="21"/>
      <c r="J11" s="21"/>
    </row>
    <row r="12" spans="1:14" x14ac:dyDescent="0.45">
      <c r="A12" s="21"/>
      <c r="B12" s="21"/>
      <c r="C12" s="21"/>
      <c r="D12" s="4" t="s">
        <v>3</v>
      </c>
      <c r="E12" s="5" t="s">
        <v>4</v>
      </c>
      <c r="F12" s="4" t="s">
        <v>7</v>
      </c>
      <c r="G12" s="4" t="s">
        <v>9</v>
      </c>
      <c r="H12" s="4" t="s">
        <v>12</v>
      </c>
      <c r="I12" s="4" t="s">
        <v>14</v>
      </c>
      <c r="J12" s="21"/>
      <c r="K12" s="1"/>
      <c r="L12" s="2"/>
      <c r="M12" s="2"/>
      <c r="N12" s="2"/>
    </row>
    <row r="13" spans="1:14" ht="18.600000000000001" thickBot="1" x14ac:dyDescent="0.5">
      <c r="A13" s="23"/>
      <c r="B13" s="23"/>
      <c r="C13" s="23"/>
      <c r="D13" s="4" t="s">
        <v>5</v>
      </c>
      <c r="E13" s="5" t="s">
        <v>6</v>
      </c>
      <c r="F13" s="5" t="s">
        <v>6</v>
      </c>
      <c r="G13" s="5" t="s">
        <v>6</v>
      </c>
      <c r="H13" s="5" t="s">
        <v>6</v>
      </c>
      <c r="I13" s="5" t="s">
        <v>6</v>
      </c>
      <c r="J13" s="23"/>
    </row>
    <row r="14" spans="1:14" ht="18.600000000000001" thickTop="1" x14ac:dyDescent="0.45">
      <c r="A14" s="36" t="s">
        <v>30</v>
      </c>
      <c r="B14" s="26" t="s">
        <v>10</v>
      </c>
      <c r="C14" s="12" t="s">
        <v>21</v>
      </c>
      <c r="D14" s="15"/>
      <c r="E14" s="16"/>
      <c r="F14" s="7" t="str">
        <f t="shared" ref="F14:F25" si="0">IF(E14="","",ROUNDDOWN(E14/3,-3))</f>
        <v/>
      </c>
      <c r="G14" s="6" t="str">
        <f>IF(OR(D14="",E14=""),"",15000)</f>
        <v/>
      </c>
      <c r="H14" s="6" t="str">
        <f t="shared" ref="H14:H25" si="1">IF(F14="","",IF(G14&gt;=F14,F14,G14))</f>
        <v/>
      </c>
      <c r="I14" s="6" t="str">
        <f t="shared" ref="I14:I25" si="2">IF(OR(D14="",H14=""),"",INT(D14*H14))</f>
        <v/>
      </c>
      <c r="J14" s="7"/>
    </row>
    <row r="15" spans="1:14" ht="18.600000000000001" thickBot="1" x14ac:dyDescent="0.5">
      <c r="A15" s="37"/>
      <c r="B15" s="35"/>
      <c r="C15" s="13" t="s">
        <v>23</v>
      </c>
      <c r="D15" s="17"/>
      <c r="E15" s="18"/>
      <c r="F15" s="9" t="str">
        <f t="shared" si="0"/>
        <v/>
      </c>
      <c r="G15" s="8" t="str">
        <f>IF(OR(D15="",E15=""),"",15000)</f>
        <v/>
      </c>
      <c r="H15" s="8" t="str">
        <f t="shared" si="1"/>
        <v/>
      </c>
      <c r="I15" s="8" t="str">
        <f t="shared" si="2"/>
        <v/>
      </c>
      <c r="J15" s="9"/>
    </row>
    <row r="16" spans="1:14" ht="18.600000000000001" thickTop="1" x14ac:dyDescent="0.45">
      <c r="A16" s="37"/>
      <c r="B16" s="26" t="s">
        <v>11</v>
      </c>
      <c r="C16" s="12" t="s">
        <v>21</v>
      </c>
      <c r="D16" s="15"/>
      <c r="E16" s="16"/>
      <c r="F16" s="7" t="str">
        <f t="shared" si="0"/>
        <v/>
      </c>
      <c r="G16" s="6" t="str">
        <f>IF(OR(D16="",E16=""),"",60000)</f>
        <v/>
      </c>
      <c r="H16" s="6" t="str">
        <f t="shared" si="1"/>
        <v/>
      </c>
      <c r="I16" s="6" t="str">
        <f t="shared" si="2"/>
        <v/>
      </c>
      <c r="J16" s="7"/>
    </row>
    <row r="17" spans="1:10" ht="18.600000000000001" thickBot="1" x14ac:dyDescent="0.5">
      <c r="A17" s="38"/>
      <c r="B17" s="35"/>
      <c r="C17" s="13" t="s">
        <v>23</v>
      </c>
      <c r="D17" s="17"/>
      <c r="E17" s="18"/>
      <c r="F17" s="9" t="str">
        <f t="shared" si="0"/>
        <v/>
      </c>
      <c r="G17" s="8" t="str">
        <f>IF(OR(D17="",E17=""),"",60000)</f>
        <v/>
      </c>
      <c r="H17" s="8" t="str">
        <f t="shared" si="1"/>
        <v/>
      </c>
      <c r="I17" s="8" t="str">
        <f t="shared" si="2"/>
        <v/>
      </c>
      <c r="J17" s="9"/>
    </row>
    <row r="18" spans="1:10" ht="18.600000000000001" thickTop="1" x14ac:dyDescent="0.45">
      <c r="A18" s="26" t="s">
        <v>0</v>
      </c>
      <c r="B18" s="26" t="s">
        <v>10</v>
      </c>
      <c r="C18" s="12" t="s">
        <v>21</v>
      </c>
      <c r="D18" s="15"/>
      <c r="E18" s="16"/>
      <c r="F18" s="7" t="str">
        <f t="shared" si="0"/>
        <v/>
      </c>
      <c r="G18" s="6" t="str">
        <f>IF(OR(D18="",E18=""),"",15000)</f>
        <v/>
      </c>
      <c r="H18" s="6" t="str">
        <f t="shared" si="1"/>
        <v/>
      </c>
      <c r="I18" s="6" t="str">
        <f t="shared" si="2"/>
        <v/>
      </c>
      <c r="J18" s="7"/>
    </row>
    <row r="19" spans="1:10" ht="18.600000000000001" thickBot="1" x14ac:dyDescent="0.5">
      <c r="A19" s="27"/>
      <c r="B19" s="35"/>
      <c r="C19" s="13" t="s">
        <v>23</v>
      </c>
      <c r="D19" s="17"/>
      <c r="E19" s="18"/>
      <c r="F19" s="9" t="str">
        <f t="shared" si="0"/>
        <v/>
      </c>
      <c r="G19" s="8" t="str">
        <f>IF(OR(D19="",E19=""),"",15000)</f>
        <v/>
      </c>
      <c r="H19" s="8" t="str">
        <f t="shared" si="1"/>
        <v/>
      </c>
      <c r="I19" s="8" t="str">
        <f t="shared" si="2"/>
        <v/>
      </c>
      <c r="J19" s="9"/>
    </row>
    <row r="20" spans="1:10" ht="18.600000000000001" thickTop="1" x14ac:dyDescent="0.45">
      <c r="A20" s="27"/>
      <c r="B20" s="26" t="s">
        <v>11</v>
      </c>
      <c r="C20" s="12" t="s">
        <v>21</v>
      </c>
      <c r="D20" s="15"/>
      <c r="E20" s="16"/>
      <c r="F20" s="7" t="str">
        <f t="shared" ref="F20:F21" si="3">IF(E20="","",ROUNDDOWN(E20/3,-3))</f>
        <v/>
      </c>
      <c r="G20" s="6" t="str">
        <f>IF(OR(D20="",E20=""),"",60000)</f>
        <v/>
      </c>
      <c r="H20" s="6" t="str">
        <f t="shared" ref="H20:H21" si="4">IF(F20="","",IF(G20&gt;=F20,F20,G20))</f>
        <v/>
      </c>
      <c r="I20" s="6" t="str">
        <f t="shared" ref="I20:I21" si="5">IF(OR(D20="",H20=""),"",INT(D20*H20))</f>
        <v/>
      </c>
      <c r="J20" s="7"/>
    </row>
    <row r="21" spans="1:10" ht="18.600000000000001" thickBot="1" x14ac:dyDescent="0.5">
      <c r="A21" s="35"/>
      <c r="B21" s="35"/>
      <c r="C21" s="13" t="s">
        <v>23</v>
      </c>
      <c r="D21" s="17"/>
      <c r="E21" s="18"/>
      <c r="F21" s="9" t="str">
        <f t="shared" si="3"/>
        <v/>
      </c>
      <c r="G21" s="8" t="str">
        <f>IF(OR(D21="",E21=""),"",60000)</f>
        <v/>
      </c>
      <c r="H21" s="8" t="str">
        <f t="shared" si="4"/>
        <v/>
      </c>
      <c r="I21" s="8" t="str">
        <f t="shared" si="5"/>
        <v/>
      </c>
      <c r="J21" s="9"/>
    </row>
    <row r="22" spans="1:10" ht="18.600000000000001" thickTop="1" x14ac:dyDescent="0.45">
      <c r="A22" s="36" t="s">
        <v>1</v>
      </c>
      <c r="B22" s="26" t="s">
        <v>10</v>
      </c>
      <c r="C22" s="12" t="s">
        <v>21</v>
      </c>
      <c r="D22" s="15"/>
      <c r="E22" s="16"/>
      <c r="F22" s="7" t="str">
        <f t="shared" si="0"/>
        <v/>
      </c>
      <c r="G22" s="6" t="str">
        <f>IF(OR(D22="",E22=""),"",5000)</f>
        <v/>
      </c>
      <c r="H22" s="6" t="str">
        <f t="shared" si="1"/>
        <v/>
      </c>
      <c r="I22" s="6" t="str">
        <f t="shared" si="2"/>
        <v/>
      </c>
      <c r="J22" s="7"/>
    </row>
    <row r="23" spans="1:10" ht="18.600000000000001" thickBot="1" x14ac:dyDescent="0.5">
      <c r="A23" s="37"/>
      <c r="B23" s="35"/>
      <c r="C23" s="13" t="s">
        <v>23</v>
      </c>
      <c r="D23" s="17"/>
      <c r="E23" s="18"/>
      <c r="F23" s="9" t="str">
        <f t="shared" si="0"/>
        <v/>
      </c>
      <c r="G23" s="8" t="str">
        <f>IF(OR(D23="",E23=""),"",5000)</f>
        <v/>
      </c>
      <c r="H23" s="8" t="str">
        <f t="shared" si="1"/>
        <v/>
      </c>
      <c r="I23" s="8" t="str">
        <f t="shared" si="2"/>
        <v/>
      </c>
      <c r="J23" s="9"/>
    </row>
    <row r="24" spans="1:10" ht="18.600000000000001" thickTop="1" x14ac:dyDescent="0.45">
      <c r="A24" s="37"/>
      <c r="B24" s="26" t="s">
        <v>11</v>
      </c>
      <c r="C24" s="12" t="s">
        <v>21</v>
      </c>
      <c r="D24" s="15"/>
      <c r="E24" s="16"/>
      <c r="F24" s="7" t="str">
        <f t="shared" si="0"/>
        <v/>
      </c>
      <c r="G24" s="6" t="str">
        <f>IF(OR(D24="",E24=""),"",35000)</f>
        <v/>
      </c>
      <c r="H24" s="6" t="str">
        <f t="shared" si="1"/>
        <v/>
      </c>
      <c r="I24" s="6" t="str">
        <f t="shared" si="2"/>
        <v/>
      </c>
      <c r="J24" s="7"/>
    </row>
    <row r="25" spans="1:10" ht="18.600000000000001" thickBot="1" x14ac:dyDescent="0.5">
      <c r="A25" s="38"/>
      <c r="B25" s="35"/>
      <c r="C25" s="13" t="s">
        <v>23</v>
      </c>
      <c r="D25" s="17"/>
      <c r="E25" s="18"/>
      <c r="F25" s="9" t="str">
        <f t="shared" si="0"/>
        <v/>
      </c>
      <c r="G25" s="8" t="str">
        <f>IF(OR(D25="",E25=""),"",35000)</f>
        <v/>
      </c>
      <c r="H25" s="8" t="str">
        <f t="shared" si="1"/>
        <v/>
      </c>
      <c r="I25" s="8" t="str">
        <f t="shared" si="2"/>
        <v/>
      </c>
      <c r="J25" s="9"/>
    </row>
    <row r="26" spans="1:10" ht="18.600000000000001" thickTop="1" x14ac:dyDescent="0.45">
      <c r="A26" s="39" t="s">
        <v>19</v>
      </c>
      <c r="B26" s="41"/>
      <c r="C26" s="10" t="s">
        <v>21</v>
      </c>
      <c r="D26" s="14" t="str">
        <f>IF(COUNT(D14,D16,D18,D20,D22,D24)=0,"",SUM(D14,D16,D18,D20,D22,D24))</f>
        <v/>
      </c>
      <c r="E26" s="29"/>
      <c r="F26" s="30"/>
      <c r="G26" s="30"/>
      <c r="H26" s="31"/>
      <c r="I26" s="6" t="str">
        <f>IF(COUNT(I14,I16,I18,I20,I22,I24)=0,"",SUM(I14,I16,I18,I20,I22,I24))</f>
        <v/>
      </c>
      <c r="J26" s="7"/>
    </row>
    <row r="27" spans="1:10" x14ac:dyDescent="0.45">
      <c r="A27" s="40"/>
      <c r="B27" s="35"/>
      <c r="C27" s="11" t="s">
        <v>23</v>
      </c>
      <c r="D27" s="11" t="str">
        <f>IF(COUNT(D15,D17,D19,D21,D23,D25)=0,"",SUM(D15,D17,D19,D21,D23,D25))</f>
        <v/>
      </c>
      <c r="E27" s="32"/>
      <c r="F27" s="33"/>
      <c r="G27" s="33"/>
      <c r="H27" s="34"/>
      <c r="I27" s="8" t="str">
        <f>IF(COUNT(I15,I17,I19,I21,I23,I25)=0,"",SUM(I15,I17,I19,I21,I23,I25))</f>
        <v/>
      </c>
      <c r="J27" s="9"/>
    </row>
    <row r="28" spans="1:10" ht="6.6" customHeight="1" x14ac:dyDescent="0.45"/>
    <row r="29" spans="1:10" x14ac:dyDescent="0.45">
      <c r="A29" s="3" t="s">
        <v>31</v>
      </c>
    </row>
  </sheetData>
  <mergeCells count="23">
    <mergeCell ref="A3:J3"/>
    <mergeCell ref="E26:H27"/>
    <mergeCell ref="B18:B19"/>
    <mergeCell ref="A22:A25"/>
    <mergeCell ref="B22:B23"/>
    <mergeCell ref="B24:B25"/>
    <mergeCell ref="A26:A27"/>
    <mergeCell ref="B26:B27"/>
    <mergeCell ref="A18:A21"/>
    <mergeCell ref="B20:B21"/>
    <mergeCell ref="J10:J13"/>
    <mergeCell ref="A14:A17"/>
    <mergeCell ref="B14:B15"/>
    <mergeCell ref="B16:B17"/>
    <mergeCell ref="A10:A13"/>
    <mergeCell ref="B10:B13"/>
    <mergeCell ref="H10:H11"/>
    <mergeCell ref="I10:I11"/>
    <mergeCell ref="C10:C13"/>
    <mergeCell ref="D10:D11"/>
    <mergeCell ref="E10:E11"/>
    <mergeCell ref="F10:F11"/>
    <mergeCell ref="G10:G11"/>
  </mergeCells>
  <phoneticPr fontId="1"/>
  <pageMargins left="0.7" right="0.43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様式灯第10号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nec-setup</dc:creator>
  <cp:lastModifiedBy>nec-setup</cp:lastModifiedBy>
  <cp:lastPrinted>2024-04-08T03:01:35Z</cp:lastPrinted>
  <dcterms:created xsi:type="dcterms:W3CDTF">2023-05-11T08:33:55Z</dcterms:created>
  <dcterms:modified xsi:type="dcterms:W3CDTF">2024-04-23T01:51:56Z</dcterms:modified>
</cp:coreProperties>
</file>